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paga 1 1 2011" sheetId="1" r:id="rId1"/>
  </sheets>
  <definedNames>
    <definedName name="_xlnm.Print_Area" localSheetId="0">'paga 1 1 2011'!$A$1:$G$58</definedName>
  </definedNames>
  <calcPr fullCalcOnLoad="1"/>
</workbook>
</file>

<file path=xl/sharedStrings.xml><?xml version="1.0" encoding="utf-8"?>
<sst xmlns="http://schemas.openxmlformats.org/spreadsheetml/2006/main" count="72" uniqueCount="68">
  <si>
    <t>ORE CIG</t>
  </si>
  <si>
    <t>QUALIFICA</t>
  </si>
  <si>
    <t>+ 18,50%</t>
  </si>
  <si>
    <t>TOTALE</t>
  </si>
  <si>
    <t>AD</t>
  </si>
  <si>
    <t>AL</t>
  </si>
  <si>
    <t>AM</t>
  </si>
  <si>
    <t>AC</t>
  </si>
  <si>
    <t>AG</t>
  </si>
  <si>
    <t>AH</t>
  </si>
  <si>
    <t>AB</t>
  </si>
  <si>
    <t>AF</t>
  </si>
  <si>
    <t>A1</t>
  </si>
  <si>
    <t>A2</t>
  </si>
  <si>
    <t>A3</t>
  </si>
  <si>
    <t>A4</t>
  </si>
  <si>
    <t>A5</t>
  </si>
  <si>
    <t>A6-A7-A8</t>
  </si>
  <si>
    <t>X 80%</t>
  </si>
  <si>
    <t>RETRIBUZIONE APPRENDISTI IMPRESE INDUSTRIALI</t>
  </si>
  <si>
    <t>RETRIBUZIONE APPRENDISTI IMPRESE ARTIGIANE</t>
  </si>
  <si>
    <t>: 176 =</t>
  </si>
  <si>
    <t>: 168 =</t>
  </si>
  <si>
    <t>: 184 =</t>
  </si>
  <si>
    <t>: 160 =</t>
  </si>
  <si>
    <t>PRESTAZIONE CIG APPRENDISTI</t>
  </si>
  <si>
    <t>LAVORATORE</t>
  </si>
  <si>
    <t>1° GRUPPO 5A</t>
  </si>
  <si>
    <t>5B</t>
  </si>
  <si>
    <t>5C</t>
  </si>
  <si>
    <t>5E</t>
  </si>
  <si>
    <t>5F 5G</t>
  </si>
  <si>
    <t>5D</t>
  </si>
  <si>
    <t>5H</t>
  </si>
  <si>
    <t>5L 5M</t>
  </si>
  <si>
    <t>2° GRUPPO 6A</t>
  </si>
  <si>
    <t>6B</t>
  </si>
  <si>
    <t>6C 6D</t>
  </si>
  <si>
    <t>6H 6L</t>
  </si>
  <si>
    <t>6E 6F</t>
  </si>
  <si>
    <t>6G</t>
  </si>
  <si>
    <t>3° GRUPPO 7A</t>
  </si>
  <si>
    <t>7B</t>
  </si>
  <si>
    <t>7C</t>
  </si>
  <si>
    <t>7D</t>
  </si>
  <si>
    <t>7E</t>
  </si>
  <si>
    <t>7F</t>
  </si>
  <si>
    <t>1° GR SUPER 4A</t>
  </si>
  <si>
    <t>4B</t>
  </si>
  <si>
    <t>4C 4D</t>
  </si>
  <si>
    <t>4E 4F</t>
  </si>
  <si>
    <t xml:space="preserve">4G 4H </t>
  </si>
  <si>
    <t>4L 4M</t>
  </si>
  <si>
    <t>IMPORTO TEORICO H.</t>
  </si>
  <si>
    <t xml:space="preserve">IL MASSIMALE ORARIO </t>
  </si>
  <si>
    <t>VARIA IN FUNZIONE DELLE</t>
  </si>
  <si>
    <t>ORE DEL MESE, QUINDI</t>
  </si>
  <si>
    <t>calcolo prestazione nel limite del massimale (se l'importo teorico spettante è superiore)</t>
  </si>
  <si>
    <t>inf. mass.°</t>
  </si>
  <si>
    <t>E'  DIVERSO NELL'ANNO</t>
  </si>
  <si>
    <t xml:space="preserve">indicando in col B le ore perse nel mese (8, 16, 24,…) verranno sviluppati i possibili importi a rimborso </t>
  </si>
  <si>
    <t>° inserire in G51 l'importo orario corrispondente al livello dell'apprendista - se inferiore al massimale.</t>
  </si>
  <si>
    <t>mesi 2011</t>
  </si>
  <si>
    <t xml:space="preserve">3  8 </t>
  </si>
  <si>
    <t>MASSIMALE 2011</t>
  </si>
  <si>
    <t>PAGA 1.1.2011</t>
  </si>
  <si>
    <t xml:space="preserve">1   4   7  10 </t>
  </si>
  <si>
    <t>5  6  9  11 12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</si>
</sst>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8"/>
      <name val="Arial"/>
      <family val="0"/>
    </font>
    <font>
      <sz val="7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10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4" fontId="2" fillId="0" borderId="0" xfId="0" applyNumberFormat="1" applyFont="1" applyAlignment="1">
      <alignment horizontal="center"/>
    </xf>
    <xf numFmtId="0" fontId="0" fillId="0" borderId="1" xfId="0" applyBorder="1" applyAlignment="1">
      <alignment horizontal="center"/>
    </xf>
    <xf numFmtId="4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4" fontId="0" fillId="0" borderId="5" xfId="0" applyNumberFormat="1" applyBorder="1" applyAlignment="1">
      <alignment horizontal="center"/>
    </xf>
    <xf numFmtId="4" fontId="2" fillId="0" borderId="0" xfId="0" applyNumberFormat="1" applyFont="1" applyFill="1" applyAlignment="1">
      <alignment/>
    </xf>
    <xf numFmtId="2" fontId="3" fillId="0" borderId="0" xfId="0" applyNumberFormat="1" applyFont="1" applyFill="1" applyAlignment="1">
      <alignment horizontal="center"/>
    </xf>
    <xf numFmtId="0" fontId="5" fillId="0" borderId="0" xfId="0" applyFont="1" applyAlignment="1">
      <alignment horizontal="left"/>
    </xf>
    <xf numFmtId="4" fontId="0" fillId="0" borderId="6" xfId="0" applyNumberFormat="1" applyFill="1" applyBorder="1" applyAlignment="1">
      <alignment/>
    </xf>
    <xf numFmtId="4" fontId="0" fillId="0" borderId="7" xfId="0" applyNumberFormat="1" applyFill="1" applyBorder="1" applyAlignment="1">
      <alignment/>
    </xf>
    <xf numFmtId="4" fontId="0" fillId="0" borderId="8" xfId="0" applyNumberFormat="1" applyFill="1" applyBorder="1" applyAlignment="1">
      <alignment/>
    </xf>
    <xf numFmtId="4" fontId="2" fillId="0" borderId="0" xfId="0" applyNumberFormat="1" applyFont="1" applyFill="1" applyAlignment="1">
      <alignment/>
    </xf>
    <xf numFmtId="4" fontId="0" fillId="0" borderId="2" xfId="0" applyNumberFormat="1" applyFill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4" fontId="0" fillId="0" borderId="5" xfId="0" applyNumberForma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2" fontId="0" fillId="0" borderId="2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5" xfId="0" applyNumberFormat="1" applyFont="1" applyFill="1" applyBorder="1" applyAlignment="1">
      <alignment horizontal="center"/>
    </xf>
    <xf numFmtId="4" fontId="0" fillId="2" borderId="2" xfId="0" applyNumberFormat="1" applyFill="1" applyBorder="1" applyAlignment="1">
      <alignment/>
    </xf>
    <xf numFmtId="4" fontId="0" fillId="2" borderId="0" xfId="0" applyNumberFormat="1" applyFill="1" applyBorder="1" applyAlignment="1">
      <alignment/>
    </xf>
    <xf numFmtId="4" fontId="0" fillId="2" borderId="5" xfId="0" applyNumberFormat="1" applyFill="1" applyBorder="1" applyAlignment="1">
      <alignment/>
    </xf>
    <xf numFmtId="2" fontId="0" fillId="3" borderId="0" xfId="0" applyNumberFormat="1" applyFill="1" applyAlignment="1">
      <alignment horizontal="center"/>
    </xf>
    <xf numFmtId="0" fontId="1" fillId="3" borderId="0" xfId="0" applyFont="1" applyFill="1" applyBorder="1" applyAlignment="1">
      <alignment/>
    </xf>
    <xf numFmtId="0" fontId="3" fillId="3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2" fontId="3" fillId="3" borderId="0" xfId="0" applyNumberFormat="1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workbookViewId="0" topLeftCell="A1">
      <selection activeCell="D62" sqref="D62"/>
    </sheetView>
  </sheetViews>
  <sheetFormatPr defaultColWidth="9.140625" defaultRowHeight="12.75"/>
  <cols>
    <col min="1" max="1" width="16.421875" style="0" customWidth="1"/>
    <col min="2" max="2" width="12.7109375" style="1" bestFit="1" customWidth="1"/>
    <col min="3" max="3" width="12.7109375" style="1" customWidth="1"/>
    <col min="4" max="4" width="12.140625" style="0" bestFit="1" customWidth="1"/>
    <col min="5" max="5" width="10.28125" style="0" customWidth="1"/>
    <col min="6" max="6" width="11.00390625" style="0" customWidth="1"/>
    <col min="7" max="7" width="10.140625" style="0" bestFit="1" customWidth="1"/>
  </cols>
  <sheetData>
    <row r="1" spans="1:7" ht="12.75">
      <c r="A1" s="40" t="s">
        <v>25</v>
      </c>
      <c r="B1" s="40"/>
      <c r="C1" s="40"/>
      <c r="D1" s="40"/>
      <c r="E1" s="40"/>
      <c r="F1" s="40"/>
      <c r="G1" s="40"/>
    </row>
    <row r="2" spans="1:6" ht="12.75">
      <c r="A2" s="6" t="s">
        <v>1</v>
      </c>
      <c r="B2" s="5" t="s">
        <v>65</v>
      </c>
      <c r="C2" s="7" t="s">
        <v>2</v>
      </c>
      <c r="D2" s="6" t="s">
        <v>3</v>
      </c>
      <c r="E2" s="6" t="s">
        <v>18</v>
      </c>
      <c r="F2" s="8"/>
    </row>
    <row r="3" spans="1:6" s="9" customFormat="1" ht="12.75">
      <c r="A3" s="41" t="s">
        <v>19</v>
      </c>
      <c r="B3" s="41"/>
      <c r="C3" s="41"/>
      <c r="D3" s="41"/>
      <c r="E3" s="42" t="s">
        <v>53</v>
      </c>
      <c r="F3" s="42"/>
    </row>
    <row r="4" spans="1:6" ht="12.75">
      <c r="A4" s="12" t="s">
        <v>4</v>
      </c>
      <c r="B4" s="25">
        <v>10.29</v>
      </c>
      <c r="C4" s="13">
        <f>B4/100*18.5</f>
        <v>1.9036499999999998</v>
      </c>
      <c r="D4" s="13">
        <f>SUM(B4:C4)</f>
        <v>12.193649999999998</v>
      </c>
      <c r="E4" s="34">
        <f>D4/100*80</f>
        <v>9.754919999999998</v>
      </c>
      <c r="F4" s="21"/>
    </row>
    <row r="5" spans="1:6" ht="12.75">
      <c r="A5" s="14" t="s">
        <v>5</v>
      </c>
      <c r="B5" s="26">
        <v>9.54</v>
      </c>
      <c r="C5" s="15">
        <f aca="true" t="shared" si="0" ref="C5:C17">B5/100*18.5</f>
        <v>1.7648999999999997</v>
      </c>
      <c r="D5" s="15">
        <f aca="true" t="shared" si="1" ref="D5:D17">SUM(B5:C5)</f>
        <v>11.304899999999998</v>
      </c>
      <c r="E5" s="35">
        <f aca="true" t="shared" si="2" ref="E5:E11">D5/100*80</f>
        <v>9.043919999999998</v>
      </c>
      <c r="F5" s="22"/>
    </row>
    <row r="6" spans="1:6" ht="12.75">
      <c r="A6" s="14" t="s">
        <v>6</v>
      </c>
      <c r="B6" s="26">
        <v>10.29</v>
      </c>
      <c r="C6" s="15">
        <f t="shared" si="0"/>
        <v>1.9036499999999998</v>
      </c>
      <c r="D6" s="15">
        <f t="shared" si="1"/>
        <v>12.193649999999998</v>
      </c>
      <c r="E6" s="35">
        <f t="shared" si="2"/>
        <v>9.754919999999998</v>
      </c>
      <c r="F6" s="22"/>
    </row>
    <row r="7" spans="1:6" ht="12.75">
      <c r="A7" s="14" t="s">
        <v>7</v>
      </c>
      <c r="B7" s="26">
        <v>9.54</v>
      </c>
      <c r="C7" s="15">
        <f t="shared" si="0"/>
        <v>1.7648999999999997</v>
      </c>
      <c r="D7" s="15">
        <f t="shared" si="1"/>
        <v>11.304899999999998</v>
      </c>
      <c r="E7" s="35">
        <f t="shared" si="2"/>
        <v>9.043919999999998</v>
      </c>
      <c r="F7" s="22"/>
    </row>
    <row r="8" spans="1:6" ht="12.75">
      <c r="A8" s="14" t="s">
        <v>8</v>
      </c>
      <c r="B8" s="26">
        <v>8.59</v>
      </c>
      <c r="C8" s="15">
        <f t="shared" si="0"/>
        <v>1.58915</v>
      </c>
      <c r="D8" s="15">
        <f t="shared" si="1"/>
        <v>10.17915</v>
      </c>
      <c r="E8" s="35">
        <f t="shared" si="2"/>
        <v>8.14332</v>
      </c>
      <c r="F8" s="22"/>
    </row>
    <row r="9" spans="1:6" ht="12.75">
      <c r="A9" s="14" t="s">
        <v>9</v>
      </c>
      <c r="B9" s="26">
        <v>9.54</v>
      </c>
      <c r="C9" s="15">
        <f t="shared" si="0"/>
        <v>1.7648999999999997</v>
      </c>
      <c r="D9" s="15">
        <f t="shared" si="1"/>
        <v>11.304899999999998</v>
      </c>
      <c r="E9" s="35">
        <f t="shared" si="2"/>
        <v>9.043919999999998</v>
      </c>
      <c r="F9" s="22"/>
    </row>
    <row r="10" spans="1:6" ht="12.75">
      <c r="A10" s="14" t="s">
        <v>10</v>
      </c>
      <c r="B10" s="26">
        <v>8.59</v>
      </c>
      <c r="C10" s="15">
        <f t="shared" si="0"/>
        <v>1.58915</v>
      </c>
      <c r="D10" s="15">
        <f t="shared" si="1"/>
        <v>10.17915</v>
      </c>
      <c r="E10" s="35">
        <f t="shared" si="2"/>
        <v>8.14332</v>
      </c>
      <c r="F10" s="22"/>
    </row>
    <row r="11" spans="1:6" ht="12.75">
      <c r="A11" s="16" t="s">
        <v>11</v>
      </c>
      <c r="B11" s="27">
        <v>8.59</v>
      </c>
      <c r="C11" s="17">
        <f t="shared" si="0"/>
        <v>1.58915</v>
      </c>
      <c r="D11" s="17">
        <f t="shared" si="1"/>
        <v>10.17915</v>
      </c>
      <c r="E11" s="36">
        <f t="shared" si="2"/>
        <v>8.14332</v>
      </c>
      <c r="F11" s="23"/>
    </row>
    <row r="12" spans="1:6" ht="12.75">
      <c r="A12" s="12" t="s">
        <v>12</v>
      </c>
      <c r="B12" s="25">
        <v>5.72</v>
      </c>
      <c r="C12" s="13">
        <f t="shared" si="0"/>
        <v>1.0582</v>
      </c>
      <c r="D12" s="13">
        <f t="shared" si="1"/>
        <v>6.7782</v>
      </c>
      <c r="E12" s="34">
        <f aca="true" t="shared" si="3" ref="E12:E17">D12/100*80</f>
        <v>5.42256</v>
      </c>
      <c r="F12" s="21"/>
    </row>
    <row r="13" spans="1:6" ht="12.75">
      <c r="A13" s="14" t="s">
        <v>13</v>
      </c>
      <c r="B13" s="26">
        <v>6.2</v>
      </c>
      <c r="C13" s="15">
        <f t="shared" si="0"/>
        <v>1.147</v>
      </c>
      <c r="D13" s="15">
        <f t="shared" si="1"/>
        <v>7.347</v>
      </c>
      <c r="E13" s="35">
        <f t="shared" si="3"/>
        <v>5.877600000000001</v>
      </c>
      <c r="F13" s="22"/>
    </row>
    <row r="14" spans="1:6" ht="12.75">
      <c r="A14" s="14" t="s">
        <v>14</v>
      </c>
      <c r="B14" s="26">
        <v>6.67</v>
      </c>
      <c r="C14" s="15">
        <f t="shared" si="0"/>
        <v>1.2339499999999999</v>
      </c>
      <c r="D14" s="15">
        <f t="shared" si="1"/>
        <v>7.90395</v>
      </c>
      <c r="E14" s="35">
        <f t="shared" si="3"/>
        <v>6.32316</v>
      </c>
      <c r="F14" s="22"/>
    </row>
    <row r="15" spans="1:6" ht="12.75">
      <c r="A15" s="14" t="s">
        <v>15</v>
      </c>
      <c r="B15" s="26">
        <v>7.16</v>
      </c>
      <c r="C15" s="15">
        <f t="shared" si="0"/>
        <v>1.3246</v>
      </c>
      <c r="D15" s="15">
        <f t="shared" si="1"/>
        <v>8.4846</v>
      </c>
      <c r="E15" s="35">
        <f t="shared" si="3"/>
        <v>6.78768</v>
      </c>
      <c r="F15" s="22"/>
    </row>
    <row r="16" spans="1:6" ht="12.75">
      <c r="A16" s="14" t="s">
        <v>16</v>
      </c>
      <c r="B16" s="26">
        <v>7.63</v>
      </c>
      <c r="C16" s="15">
        <f t="shared" si="0"/>
        <v>1.4115499999999999</v>
      </c>
      <c r="D16" s="15">
        <f t="shared" si="1"/>
        <v>9.041549999999999</v>
      </c>
      <c r="E16" s="35">
        <f t="shared" si="3"/>
        <v>7.2332399999999994</v>
      </c>
      <c r="F16" s="22"/>
    </row>
    <row r="17" spans="1:6" ht="12.75">
      <c r="A17" s="16" t="s">
        <v>17</v>
      </c>
      <c r="B17" s="27">
        <v>8.11</v>
      </c>
      <c r="C17" s="17">
        <f t="shared" si="0"/>
        <v>1.5003499999999999</v>
      </c>
      <c r="D17" s="17">
        <f t="shared" si="1"/>
        <v>9.610349999999999</v>
      </c>
      <c r="E17" s="36">
        <f t="shared" si="3"/>
        <v>7.688279999999999</v>
      </c>
      <c r="F17" s="23"/>
    </row>
    <row r="18" spans="1:6" s="9" customFormat="1" ht="12.75">
      <c r="A18" s="41" t="s">
        <v>20</v>
      </c>
      <c r="B18" s="41"/>
      <c r="C18" s="41"/>
      <c r="D18" s="41"/>
      <c r="E18" s="18"/>
      <c r="F18" s="18"/>
    </row>
    <row r="19" spans="1:6" ht="12.75">
      <c r="A19" s="12" t="s">
        <v>47</v>
      </c>
      <c r="B19" s="28">
        <v>7.61</v>
      </c>
      <c r="C19" s="13">
        <f aca="true" t="shared" si="4" ref="C19:C25">B19/100*18.5</f>
        <v>1.40785</v>
      </c>
      <c r="D19" s="13">
        <f aca="true" t="shared" si="5" ref="D19:D25">SUM(B19:C19)</f>
        <v>9.017850000000001</v>
      </c>
      <c r="E19" s="34">
        <f aca="true" t="shared" si="6" ref="E19:E25">D19/100*80</f>
        <v>7.2142800000000005</v>
      </c>
      <c r="F19" s="21"/>
    </row>
    <row r="20" spans="1:6" ht="12.75">
      <c r="A20" s="14" t="s">
        <v>48</v>
      </c>
      <c r="B20" s="29">
        <v>7.82</v>
      </c>
      <c r="C20" s="15">
        <f t="shared" si="4"/>
        <v>1.4467</v>
      </c>
      <c r="D20" s="15">
        <f t="shared" si="5"/>
        <v>9.2667</v>
      </c>
      <c r="E20" s="35">
        <f t="shared" si="6"/>
        <v>7.41336</v>
      </c>
      <c r="F20" s="22"/>
    </row>
    <row r="21" spans="1:6" ht="12.75">
      <c r="A21" s="14" t="s">
        <v>49</v>
      </c>
      <c r="B21" s="29">
        <v>8.14</v>
      </c>
      <c r="C21" s="15">
        <f t="shared" si="4"/>
        <v>1.5059</v>
      </c>
      <c r="D21" s="15">
        <f t="shared" si="5"/>
        <v>9.645900000000001</v>
      </c>
      <c r="E21" s="35">
        <f t="shared" si="6"/>
        <v>7.716720000000001</v>
      </c>
      <c r="F21" s="22"/>
    </row>
    <row r="22" spans="1:6" ht="12.75">
      <c r="A22" s="14" t="s">
        <v>50</v>
      </c>
      <c r="B22" s="29">
        <v>8.85</v>
      </c>
      <c r="C22" s="15">
        <f t="shared" si="4"/>
        <v>1.6372499999999999</v>
      </c>
      <c r="D22" s="15">
        <f t="shared" si="5"/>
        <v>10.48725</v>
      </c>
      <c r="E22" s="35">
        <f t="shared" si="6"/>
        <v>8.3898</v>
      </c>
      <c r="F22" s="22"/>
    </row>
    <row r="23" spans="1:6" ht="12.75">
      <c r="A23" s="14" t="s">
        <v>51</v>
      </c>
      <c r="B23" s="29">
        <v>9.36</v>
      </c>
      <c r="C23" s="15">
        <f t="shared" si="4"/>
        <v>1.7315999999999998</v>
      </c>
      <c r="D23" s="15">
        <f t="shared" si="5"/>
        <v>11.0916</v>
      </c>
      <c r="E23" s="35">
        <f t="shared" si="6"/>
        <v>8.87328</v>
      </c>
      <c r="F23" s="22"/>
    </row>
    <row r="24" spans="1:6" ht="12.75">
      <c r="A24" s="16" t="s">
        <v>52</v>
      </c>
      <c r="B24" s="30">
        <v>9.88</v>
      </c>
      <c r="C24" s="17">
        <f t="shared" si="4"/>
        <v>1.8278000000000003</v>
      </c>
      <c r="D24" s="17">
        <f t="shared" si="5"/>
        <v>11.7078</v>
      </c>
      <c r="E24" s="36">
        <f t="shared" si="6"/>
        <v>9.36624</v>
      </c>
      <c r="F24" s="23"/>
    </row>
    <row r="25" spans="1:6" ht="12.75">
      <c r="A25" s="12" t="s">
        <v>27</v>
      </c>
      <c r="B25" s="28">
        <v>7.21</v>
      </c>
      <c r="C25" s="13">
        <f t="shared" si="4"/>
        <v>1.33385</v>
      </c>
      <c r="D25" s="13">
        <f t="shared" si="5"/>
        <v>8.543849999999999</v>
      </c>
      <c r="E25" s="34">
        <f t="shared" si="6"/>
        <v>6.835079999999999</v>
      </c>
      <c r="F25" s="21"/>
    </row>
    <row r="26" spans="1:6" ht="12.75">
      <c r="A26" s="14" t="s">
        <v>28</v>
      </c>
      <c r="B26" s="29">
        <v>7.61</v>
      </c>
      <c r="C26" s="15">
        <f aca="true" t="shared" si="7" ref="C26:C44">B26/100*18.5</f>
        <v>1.40785</v>
      </c>
      <c r="D26" s="15">
        <f aca="true" t="shared" si="8" ref="D26:D32">SUM(B26:C26)</f>
        <v>9.017850000000001</v>
      </c>
      <c r="E26" s="35">
        <f aca="true" t="shared" si="9" ref="E26:E44">D26/100*80</f>
        <v>7.2142800000000005</v>
      </c>
      <c r="F26" s="22"/>
    </row>
    <row r="27" spans="1:6" ht="12.75">
      <c r="A27" s="14" t="s">
        <v>29</v>
      </c>
      <c r="B27" s="29">
        <v>7.82</v>
      </c>
      <c r="C27" s="15">
        <f t="shared" si="7"/>
        <v>1.4467</v>
      </c>
      <c r="D27" s="15">
        <f t="shared" si="8"/>
        <v>9.2667</v>
      </c>
      <c r="E27" s="35">
        <f t="shared" si="9"/>
        <v>7.41336</v>
      </c>
      <c r="F27" s="22"/>
    </row>
    <row r="28" spans="1:6" ht="12.75">
      <c r="A28" s="14" t="s">
        <v>32</v>
      </c>
      <c r="B28" s="29">
        <v>8.14</v>
      </c>
      <c r="C28" s="15">
        <f t="shared" si="7"/>
        <v>1.5059</v>
      </c>
      <c r="D28" s="15">
        <f t="shared" si="8"/>
        <v>9.645900000000001</v>
      </c>
      <c r="E28" s="35">
        <f t="shared" si="9"/>
        <v>7.716720000000001</v>
      </c>
      <c r="F28" s="22"/>
    </row>
    <row r="29" spans="1:6" ht="12.75">
      <c r="A29" s="14" t="s">
        <v>30</v>
      </c>
      <c r="B29" s="29">
        <v>8.33</v>
      </c>
      <c r="C29" s="15">
        <f t="shared" si="7"/>
        <v>1.54105</v>
      </c>
      <c r="D29" s="15">
        <f t="shared" si="8"/>
        <v>9.87105</v>
      </c>
      <c r="E29" s="35">
        <f t="shared" si="9"/>
        <v>7.896840000000001</v>
      </c>
      <c r="F29" s="22"/>
    </row>
    <row r="30" spans="1:6" ht="12.75">
      <c r="A30" s="14" t="s">
        <v>31</v>
      </c>
      <c r="B30" s="29">
        <v>8.85</v>
      </c>
      <c r="C30" s="15">
        <f t="shared" si="7"/>
        <v>1.6372499999999999</v>
      </c>
      <c r="D30" s="15">
        <f t="shared" si="8"/>
        <v>10.48725</v>
      </c>
      <c r="E30" s="35">
        <f t="shared" si="9"/>
        <v>8.3898</v>
      </c>
      <c r="F30" s="22"/>
    </row>
    <row r="31" spans="1:6" ht="12.75">
      <c r="A31" s="14" t="s">
        <v>33</v>
      </c>
      <c r="B31" s="29">
        <v>9.36</v>
      </c>
      <c r="C31" s="15">
        <f t="shared" si="7"/>
        <v>1.7315999999999998</v>
      </c>
      <c r="D31" s="15">
        <f t="shared" si="8"/>
        <v>11.0916</v>
      </c>
      <c r="E31" s="35">
        <f t="shared" si="9"/>
        <v>8.87328</v>
      </c>
      <c r="F31" s="22"/>
    </row>
    <row r="32" spans="1:6" ht="12.75">
      <c r="A32" s="16" t="s">
        <v>34</v>
      </c>
      <c r="B32" s="30">
        <v>9.88</v>
      </c>
      <c r="C32" s="17">
        <f t="shared" si="7"/>
        <v>1.8278000000000003</v>
      </c>
      <c r="D32" s="17">
        <f t="shared" si="8"/>
        <v>11.7078</v>
      </c>
      <c r="E32" s="36">
        <f t="shared" si="9"/>
        <v>9.36624</v>
      </c>
      <c r="F32" s="23"/>
    </row>
    <row r="33" spans="1:6" ht="12.75">
      <c r="A33" s="12" t="s">
        <v>35</v>
      </c>
      <c r="B33" s="31">
        <v>7.05</v>
      </c>
      <c r="C33" s="13">
        <f>B33/100*18.5</f>
        <v>1.30425</v>
      </c>
      <c r="D33" s="13">
        <f aca="true" t="shared" si="10" ref="D33:D44">SUM(B33:C33)</f>
        <v>8.35425</v>
      </c>
      <c r="E33" s="34">
        <f>D33/100*80</f>
        <v>6.683400000000001</v>
      </c>
      <c r="F33" s="21"/>
    </row>
    <row r="34" spans="1:6" ht="12.75">
      <c r="A34" s="14" t="s">
        <v>36</v>
      </c>
      <c r="B34" s="32">
        <v>7.25</v>
      </c>
      <c r="C34" s="15">
        <f t="shared" si="7"/>
        <v>1.3412499999999998</v>
      </c>
      <c r="D34" s="15">
        <f t="shared" si="10"/>
        <v>8.59125</v>
      </c>
      <c r="E34" s="35">
        <f t="shared" si="9"/>
        <v>6.873</v>
      </c>
      <c r="F34" s="22"/>
    </row>
    <row r="35" spans="1:6" ht="12.75">
      <c r="A35" s="14" t="s">
        <v>37</v>
      </c>
      <c r="B35" s="32">
        <v>7.54</v>
      </c>
      <c r="C35" s="15">
        <f t="shared" si="7"/>
        <v>1.3948999999999998</v>
      </c>
      <c r="D35" s="15">
        <f t="shared" si="10"/>
        <v>8.934899999999999</v>
      </c>
      <c r="E35" s="35">
        <f t="shared" si="9"/>
        <v>7.147919999999999</v>
      </c>
      <c r="F35" s="22"/>
    </row>
    <row r="36" spans="1:6" ht="12.75">
      <c r="A36" s="14" t="s">
        <v>39</v>
      </c>
      <c r="B36" s="32">
        <v>8.2</v>
      </c>
      <c r="C36" s="15">
        <f t="shared" si="7"/>
        <v>1.517</v>
      </c>
      <c r="D36" s="15">
        <f t="shared" si="10"/>
        <v>9.716999999999999</v>
      </c>
      <c r="E36" s="35">
        <f t="shared" si="9"/>
        <v>7.773599999999999</v>
      </c>
      <c r="F36" s="22"/>
    </row>
    <row r="37" spans="1:6" ht="12.75">
      <c r="A37" s="14" t="s">
        <v>40</v>
      </c>
      <c r="B37" s="32">
        <v>8.67</v>
      </c>
      <c r="C37" s="15">
        <f t="shared" si="7"/>
        <v>1.60395</v>
      </c>
      <c r="D37" s="15">
        <f t="shared" si="10"/>
        <v>10.27395</v>
      </c>
      <c r="E37" s="35">
        <f t="shared" si="9"/>
        <v>8.21916</v>
      </c>
      <c r="F37" s="22"/>
    </row>
    <row r="38" spans="1:6" ht="12.75">
      <c r="A38" s="16" t="s">
        <v>38</v>
      </c>
      <c r="B38" s="33">
        <v>9.16</v>
      </c>
      <c r="C38" s="17">
        <f t="shared" si="7"/>
        <v>1.6946</v>
      </c>
      <c r="D38" s="17">
        <f t="shared" si="10"/>
        <v>10.8546</v>
      </c>
      <c r="E38" s="36">
        <f t="shared" si="9"/>
        <v>8.683679999999999</v>
      </c>
      <c r="F38" s="23"/>
    </row>
    <row r="39" spans="1:6" ht="12.75">
      <c r="A39" s="12" t="s">
        <v>41</v>
      </c>
      <c r="B39" s="28">
        <v>7.05</v>
      </c>
      <c r="C39" s="13">
        <f>B39/100*18.5</f>
        <v>1.30425</v>
      </c>
      <c r="D39" s="13">
        <f t="shared" si="10"/>
        <v>8.35425</v>
      </c>
      <c r="E39" s="34">
        <f>D39/100*80</f>
        <v>6.683400000000001</v>
      </c>
      <c r="F39" s="21"/>
    </row>
    <row r="40" spans="1:6" ht="12.75">
      <c r="A40" s="14" t="s">
        <v>42</v>
      </c>
      <c r="B40" s="29">
        <v>7.25</v>
      </c>
      <c r="C40" s="15">
        <f t="shared" si="7"/>
        <v>1.3412499999999998</v>
      </c>
      <c r="D40" s="15">
        <f t="shared" si="10"/>
        <v>8.59125</v>
      </c>
      <c r="E40" s="35">
        <f t="shared" si="9"/>
        <v>6.873</v>
      </c>
      <c r="F40" s="22"/>
    </row>
    <row r="41" spans="1:6" ht="12.75">
      <c r="A41" s="14" t="s">
        <v>43</v>
      </c>
      <c r="B41" s="29">
        <v>7.54</v>
      </c>
      <c r="C41" s="15">
        <f t="shared" si="7"/>
        <v>1.3948999999999998</v>
      </c>
      <c r="D41" s="15">
        <f t="shared" si="10"/>
        <v>8.934899999999999</v>
      </c>
      <c r="E41" s="35">
        <f t="shared" si="9"/>
        <v>7.147919999999999</v>
      </c>
      <c r="F41" s="22"/>
    </row>
    <row r="42" spans="1:6" ht="12.75">
      <c r="A42" s="14" t="s">
        <v>44</v>
      </c>
      <c r="B42" s="29">
        <v>8.01</v>
      </c>
      <c r="C42" s="15">
        <f t="shared" si="7"/>
        <v>1.4818500000000001</v>
      </c>
      <c r="D42" s="15">
        <f t="shared" si="10"/>
        <v>9.49185</v>
      </c>
      <c r="E42" s="35">
        <f t="shared" si="9"/>
        <v>7.59348</v>
      </c>
      <c r="F42" s="22"/>
    </row>
    <row r="43" spans="1:6" ht="12.75">
      <c r="A43" s="14" t="s">
        <v>45</v>
      </c>
      <c r="B43" s="29">
        <v>8.67</v>
      </c>
      <c r="C43" s="15">
        <f t="shared" si="7"/>
        <v>1.60395</v>
      </c>
      <c r="D43" s="15">
        <f t="shared" si="10"/>
        <v>10.27395</v>
      </c>
      <c r="E43" s="35">
        <f t="shared" si="9"/>
        <v>8.21916</v>
      </c>
      <c r="F43" s="22"/>
    </row>
    <row r="44" spans="1:6" ht="12.75">
      <c r="A44" s="16" t="s">
        <v>46</v>
      </c>
      <c r="B44" s="30">
        <v>9.16</v>
      </c>
      <c r="C44" s="17">
        <f t="shared" si="7"/>
        <v>1.6946</v>
      </c>
      <c r="D44" s="17">
        <f t="shared" si="10"/>
        <v>10.8546</v>
      </c>
      <c r="E44" s="36">
        <f t="shared" si="9"/>
        <v>8.683679999999999</v>
      </c>
      <c r="F44" s="23"/>
    </row>
    <row r="45" spans="1:7" ht="12.75" customHeight="1">
      <c r="A45" s="41" t="s">
        <v>64</v>
      </c>
      <c r="B45" s="41"/>
      <c r="C45" s="41"/>
      <c r="D45" s="41"/>
      <c r="G45" t="s">
        <v>62</v>
      </c>
    </row>
    <row r="46" spans="1:7" ht="12.75">
      <c r="A46" s="4" t="s">
        <v>64</v>
      </c>
      <c r="B46" s="24">
        <v>1088.16</v>
      </c>
      <c r="C46" s="1" t="s">
        <v>23</v>
      </c>
      <c r="D46" s="37">
        <f>B46/184</f>
        <v>5.913913043478261</v>
      </c>
      <c r="E46" s="46" t="s">
        <v>54</v>
      </c>
      <c r="F46" s="47"/>
      <c r="G46" s="20" t="s">
        <v>63</v>
      </c>
    </row>
    <row r="47" spans="1:7" ht="12.75">
      <c r="A47" s="4" t="s">
        <v>64</v>
      </c>
      <c r="B47" s="24">
        <v>1088.16</v>
      </c>
      <c r="C47" s="1" t="s">
        <v>21</v>
      </c>
      <c r="D47" s="37">
        <f>B47/176</f>
        <v>6.1827272727272735</v>
      </c>
      <c r="E47" s="48" t="s">
        <v>55</v>
      </c>
      <c r="F47" s="49"/>
      <c r="G47" s="20" t="s">
        <v>67</v>
      </c>
    </row>
    <row r="48" spans="1:7" ht="12.75">
      <c r="A48" s="4" t="s">
        <v>64</v>
      </c>
      <c r="B48" s="24">
        <v>1088.16</v>
      </c>
      <c r="C48" s="1" t="s">
        <v>22</v>
      </c>
      <c r="D48" s="37">
        <f>B48/168</f>
        <v>6.477142857142858</v>
      </c>
      <c r="E48" s="48" t="s">
        <v>56</v>
      </c>
      <c r="F48" s="49"/>
      <c r="G48" s="20" t="s">
        <v>66</v>
      </c>
    </row>
    <row r="49" spans="1:7" ht="12.75">
      <c r="A49" s="4" t="s">
        <v>64</v>
      </c>
      <c r="B49" s="24">
        <v>1088.16</v>
      </c>
      <c r="C49" s="1" t="s">
        <v>24</v>
      </c>
      <c r="D49" s="37">
        <f>B49/160</f>
        <v>6.801</v>
      </c>
      <c r="E49" s="50" t="s">
        <v>59</v>
      </c>
      <c r="F49" s="51"/>
      <c r="G49" s="20">
        <v>2</v>
      </c>
    </row>
    <row r="50" spans="1:7" s="9" customFormat="1" ht="12.75">
      <c r="A50" s="44" t="s">
        <v>57</v>
      </c>
      <c r="B50" s="45"/>
      <c r="C50" s="45"/>
      <c r="D50" s="45"/>
      <c r="E50" s="45"/>
      <c r="F50" s="45"/>
      <c r="G50" s="9" t="s">
        <v>58</v>
      </c>
    </row>
    <row r="51" spans="1:7" ht="12.75">
      <c r="A51" s="38" t="s">
        <v>26</v>
      </c>
      <c r="B51" s="39" t="s">
        <v>0</v>
      </c>
      <c r="C51" s="39">
        <v>5.91</v>
      </c>
      <c r="D51" s="39">
        <v>6.18</v>
      </c>
      <c r="E51" s="39">
        <v>6.48</v>
      </c>
      <c r="F51" s="52">
        <v>6.8</v>
      </c>
      <c r="G51" s="19"/>
    </row>
    <row r="52" spans="1:7" ht="12.75">
      <c r="A52" s="4"/>
      <c r="B52" s="3"/>
      <c r="C52" s="2">
        <f>B52*C51</f>
        <v>0</v>
      </c>
      <c r="D52" s="2">
        <f>B52*D51</f>
        <v>0</v>
      </c>
      <c r="E52" s="2">
        <f>B52*E51</f>
        <v>0</v>
      </c>
      <c r="F52" s="2">
        <f>B52*F51</f>
        <v>0</v>
      </c>
      <c r="G52" s="2">
        <f>B52*G51</f>
        <v>0</v>
      </c>
    </row>
    <row r="53" spans="1:7" ht="12.75">
      <c r="A53" s="4"/>
      <c r="B53" s="3"/>
      <c r="C53" s="2">
        <f>B53*C51</f>
        <v>0</v>
      </c>
      <c r="D53" s="2">
        <f>B53*D51</f>
        <v>0</v>
      </c>
      <c r="E53" s="2">
        <f>B53*E51</f>
        <v>0</v>
      </c>
      <c r="F53" s="2">
        <f>B53*F51</f>
        <v>0</v>
      </c>
      <c r="G53" s="2">
        <f>B53*G51</f>
        <v>0</v>
      </c>
    </row>
    <row r="54" spans="2:7" ht="12.75">
      <c r="B54" s="3"/>
      <c r="C54" s="2">
        <f>B54*C51</f>
        <v>0</v>
      </c>
      <c r="D54" s="2">
        <f>B54*D51</f>
        <v>0</v>
      </c>
      <c r="E54" s="2">
        <f>B54*E51</f>
        <v>0</v>
      </c>
      <c r="F54" s="2">
        <f>B54*F51</f>
        <v>0</v>
      </c>
      <c r="G54" s="2">
        <f>B54*G51</f>
        <v>0</v>
      </c>
    </row>
    <row r="55" spans="2:7" ht="12.75">
      <c r="B55" s="3"/>
      <c r="C55" s="2">
        <f>B55*C51</f>
        <v>0</v>
      </c>
      <c r="D55" s="2">
        <f>B55*D51</f>
        <v>0</v>
      </c>
      <c r="E55" s="2">
        <f>B55*E51</f>
        <v>0</v>
      </c>
      <c r="F55" s="2">
        <f>B55*F51</f>
        <v>0</v>
      </c>
      <c r="G55" s="2">
        <f>B55*G51</f>
        <v>0</v>
      </c>
    </row>
    <row r="56" spans="1:6" s="9" customFormat="1" ht="12.75">
      <c r="A56" s="10"/>
      <c r="C56" s="11">
        <f>SUM(C52:C55)</f>
        <v>0</v>
      </c>
      <c r="D56" s="11">
        <f>SUM(D52:D55)</f>
        <v>0</v>
      </c>
      <c r="E56" s="11">
        <f>SUM(E52:E55)</f>
        <v>0</v>
      </c>
      <c r="F56" s="11">
        <f>SUM(F52:F55)</f>
        <v>0</v>
      </c>
    </row>
    <row r="57" spans="1:7" ht="12.75">
      <c r="A57" s="43" t="s">
        <v>61</v>
      </c>
      <c r="B57" s="43"/>
      <c r="C57" s="43"/>
      <c r="D57" s="43"/>
      <c r="E57" s="43"/>
      <c r="F57" s="43"/>
      <c r="G57" s="43"/>
    </row>
    <row r="58" spans="1:7" ht="12.75">
      <c r="A58" s="43" t="s">
        <v>60</v>
      </c>
      <c r="B58" s="43"/>
      <c r="C58" s="43"/>
      <c r="D58" s="43"/>
      <c r="E58" s="43"/>
      <c r="F58" s="43"/>
      <c r="G58" s="43"/>
    </row>
  </sheetData>
  <mergeCells count="12">
    <mergeCell ref="A58:G58"/>
    <mergeCell ref="A50:F50"/>
    <mergeCell ref="A3:D3"/>
    <mergeCell ref="A18:D18"/>
    <mergeCell ref="E46:F46"/>
    <mergeCell ref="E47:F47"/>
    <mergeCell ref="E48:F48"/>
    <mergeCell ref="E49:F49"/>
    <mergeCell ref="A1:G1"/>
    <mergeCell ref="A45:D45"/>
    <mergeCell ref="E3:F3"/>
    <mergeCell ref="A57:G57"/>
  </mergeCells>
  <printOptions/>
  <pageMargins left="0.75" right="0.75" top="0.15" bottom="0.35" header="0.15" footer="0.2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monica.puppo</dc:creator>
  <cp:keywords/>
  <dc:description/>
  <cp:lastModifiedBy>sandro.cum</cp:lastModifiedBy>
  <cp:lastPrinted>2011-02-08T08:08:11Z</cp:lastPrinted>
  <dcterms:created xsi:type="dcterms:W3CDTF">2009-01-22T08:04:28Z</dcterms:created>
  <dcterms:modified xsi:type="dcterms:W3CDTF">2011-02-08T08:08:24Z</dcterms:modified>
  <cp:category/>
  <cp:version/>
  <cp:contentType/>
  <cp:contentStatus/>
</cp:coreProperties>
</file>