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3" sheetId="2" r:id="rId2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<sst xmlns="http://schemas.openxmlformats.org/spreadsheetml/2006/main" count="72" uniqueCount="68">
  <si>
    <t>ORE CIG</t>
  </si>
  <si>
    <t>QUALIFICA</t>
  </si>
  <si>
    <t>+ 18,50%</t>
  </si>
  <si>
    <t>TOTALE</t>
  </si>
  <si>
    <t>AD</t>
  </si>
  <si>
    <t>AL</t>
  </si>
  <si>
    <t>AM</t>
  </si>
  <si>
    <t>AC</t>
  </si>
  <si>
    <t>AG</t>
  </si>
  <si>
    <t>AH</t>
  </si>
  <si>
    <t>AB</t>
  </si>
  <si>
    <t>AF</t>
  </si>
  <si>
    <t>A1</t>
  </si>
  <si>
    <t>A2</t>
  </si>
  <si>
    <t>A3</t>
  </si>
  <si>
    <t>A4</t>
  </si>
  <si>
    <t>A5</t>
  </si>
  <si>
    <t>A6-A7-A8</t>
  </si>
  <si>
    <t>X 80%</t>
  </si>
  <si>
    <t>RETRIBUZIONE APPRENDISTI IMPRESE INDUSTRIALI</t>
  </si>
  <si>
    <t>RETRIBUZIONE APPRENDISTI IMPRESE ARTIGIANE</t>
  </si>
  <si>
    <t>: 176 =</t>
  </si>
  <si>
    <t>: 168 =</t>
  </si>
  <si>
    <t>: 184 =</t>
  </si>
  <si>
    <t>: 160 =</t>
  </si>
  <si>
    <t>PRESTAZIONE CIG APPRENDISTI</t>
  </si>
  <si>
    <t xml:space="preserve">PAGA 1.1.2009 </t>
  </si>
  <si>
    <t>MASSIMALE 2009</t>
  </si>
  <si>
    <t>LAVORATORE</t>
  </si>
  <si>
    <t>1° GRUPPO 5A</t>
  </si>
  <si>
    <t>5B</t>
  </si>
  <si>
    <t>5C</t>
  </si>
  <si>
    <t>5E</t>
  </si>
  <si>
    <t>5F 5G</t>
  </si>
  <si>
    <t>5D</t>
  </si>
  <si>
    <t>5H</t>
  </si>
  <si>
    <t>5L 5M</t>
  </si>
  <si>
    <t>2° GRUPPO 6A</t>
  </si>
  <si>
    <t>6B</t>
  </si>
  <si>
    <t>6C 6D</t>
  </si>
  <si>
    <t>6H 6L</t>
  </si>
  <si>
    <t>6E 6F</t>
  </si>
  <si>
    <t>6G</t>
  </si>
  <si>
    <t>3° GRUPPO 7A</t>
  </si>
  <si>
    <t>7B</t>
  </si>
  <si>
    <t>7C</t>
  </si>
  <si>
    <t>7D</t>
  </si>
  <si>
    <t>7E</t>
  </si>
  <si>
    <t>7F</t>
  </si>
  <si>
    <t>1° GR SUPER 4A</t>
  </si>
  <si>
    <t>4B</t>
  </si>
  <si>
    <t>4C 4D</t>
  </si>
  <si>
    <t>4E 4F</t>
  </si>
  <si>
    <t xml:space="preserve">4G 4H </t>
  </si>
  <si>
    <t>4L 4M</t>
  </si>
  <si>
    <t>IMPORTO TEORICO H.</t>
  </si>
  <si>
    <t xml:space="preserve">IL MASSIMALE ORARIO </t>
  </si>
  <si>
    <t>VARIA IN FUNZIONE DELLE</t>
  </si>
  <si>
    <t>ORE DEL MESE, QUINDI</t>
  </si>
  <si>
    <t>calcolo prestazione nel limite del massimale (se l'importo teorico spettante è superiore)</t>
  </si>
  <si>
    <t>inf. mass.°</t>
  </si>
  <si>
    <t>mesi 2009</t>
  </si>
  <si>
    <t xml:space="preserve">5  8  11 </t>
  </si>
  <si>
    <t>E'  DIVERSO NELL'ANNO</t>
  </si>
  <si>
    <t xml:space="preserve">1  3  4  6  9  10  </t>
  </si>
  <si>
    <t>7  12</t>
  </si>
  <si>
    <t xml:space="preserve">indicando in col B le ore perse nel mese (8, 16, 24,…) verranno sviluppati i possibili importi a rimborso </t>
  </si>
  <si>
    <t>° inserire in G51 l'importo orario corrispondente al livello dell'apprendista - se inferiore al massimale.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</si>
</sst>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2" fillId="0" borderId="0" xfId="0" applyNumberFormat="1" applyFont="1" applyFill="1" applyAlignment="1">
      <alignment/>
    </xf>
    <xf numFmtId="2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2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4" fontId="2" fillId="3" borderId="0" xfId="0" applyNumberFormat="1" applyFont="1" applyFill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22">
      <selection activeCell="I16" sqref="I16"/>
    </sheetView>
  </sheetViews>
  <sheetFormatPr defaultColWidth="9.140625" defaultRowHeight="12.75"/>
  <cols>
    <col min="1" max="1" width="16.421875" style="0" customWidth="1"/>
    <col min="2" max="2" width="12.7109375" style="1" bestFit="1" customWidth="1"/>
    <col min="3" max="3" width="12.7109375" style="1" customWidth="1"/>
    <col min="4" max="4" width="12.140625" style="0" bestFit="1" customWidth="1"/>
    <col min="5" max="5" width="10.28125" style="0" customWidth="1"/>
    <col min="6" max="6" width="11.00390625" style="0" customWidth="1"/>
    <col min="7" max="7" width="10.140625" style="0" bestFit="1" customWidth="1"/>
  </cols>
  <sheetData>
    <row r="1" spans="1:7" ht="12.75">
      <c r="A1" s="28" t="s">
        <v>25</v>
      </c>
      <c r="B1" s="28"/>
      <c r="C1" s="28"/>
      <c r="D1" s="28"/>
      <c r="E1" s="28"/>
      <c r="F1" s="28"/>
      <c r="G1" s="28"/>
    </row>
    <row r="2" spans="1:6" ht="12.75">
      <c r="A2" s="6" t="s">
        <v>1</v>
      </c>
      <c r="B2" s="5" t="s">
        <v>26</v>
      </c>
      <c r="C2" s="7" t="s">
        <v>2</v>
      </c>
      <c r="D2" s="6" t="s">
        <v>3</v>
      </c>
      <c r="E2" s="6" t="s">
        <v>18</v>
      </c>
      <c r="F2" s="8"/>
    </row>
    <row r="3" spans="1:6" s="9" customFormat="1" ht="12.75">
      <c r="A3" s="29" t="s">
        <v>19</v>
      </c>
      <c r="B3" s="29"/>
      <c r="C3" s="29"/>
      <c r="D3" s="29"/>
      <c r="E3" s="30" t="s">
        <v>55</v>
      </c>
      <c r="F3" s="30"/>
    </row>
    <row r="4" spans="1:6" ht="12.75">
      <c r="A4" s="13" t="s">
        <v>4</v>
      </c>
      <c r="B4" s="14">
        <v>9.84</v>
      </c>
      <c r="C4" s="14">
        <f>B4/100*18.5</f>
        <v>1.8204</v>
      </c>
      <c r="D4" s="14">
        <f>SUM(B4:C4)</f>
        <v>11.6604</v>
      </c>
      <c r="E4" s="40">
        <f>D4/100*80</f>
        <v>9.328319999999998</v>
      </c>
      <c r="F4" s="44"/>
    </row>
    <row r="5" spans="1:6" ht="12.75">
      <c r="A5" s="15" t="s">
        <v>5</v>
      </c>
      <c r="B5" s="16">
        <v>9.14</v>
      </c>
      <c r="C5" s="16">
        <f aca="true" t="shared" si="0" ref="C5:C17">B5/100*18.5</f>
        <v>1.6909</v>
      </c>
      <c r="D5" s="16">
        <f aca="true" t="shared" si="1" ref="D5:D17">SUM(B5:C5)</f>
        <v>10.8309</v>
      </c>
      <c r="E5" s="41">
        <f aca="true" t="shared" si="2" ref="E5:E11">D5/100*80</f>
        <v>8.66472</v>
      </c>
      <c r="F5" s="45"/>
    </row>
    <row r="6" spans="1:6" ht="12.75">
      <c r="A6" s="15" t="s">
        <v>6</v>
      </c>
      <c r="B6" s="16">
        <v>9.84</v>
      </c>
      <c r="C6" s="16">
        <f t="shared" si="0"/>
        <v>1.8204</v>
      </c>
      <c r="D6" s="16">
        <f t="shared" si="1"/>
        <v>11.6604</v>
      </c>
      <c r="E6" s="41">
        <f t="shared" si="2"/>
        <v>9.328319999999998</v>
      </c>
      <c r="F6" s="45"/>
    </row>
    <row r="7" spans="1:6" ht="12.75">
      <c r="A7" s="15" t="s">
        <v>7</v>
      </c>
      <c r="B7" s="16">
        <v>9.14</v>
      </c>
      <c r="C7" s="16">
        <f t="shared" si="0"/>
        <v>1.6909</v>
      </c>
      <c r="D7" s="16">
        <f t="shared" si="1"/>
        <v>10.8309</v>
      </c>
      <c r="E7" s="41">
        <f t="shared" si="2"/>
        <v>8.66472</v>
      </c>
      <c r="F7" s="45"/>
    </row>
    <row r="8" spans="1:6" ht="12.75">
      <c r="A8" s="15" t="s">
        <v>8</v>
      </c>
      <c r="B8" s="16">
        <v>8.24</v>
      </c>
      <c r="C8" s="16">
        <f t="shared" si="0"/>
        <v>1.5244</v>
      </c>
      <c r="D8" s="16">
        <f t="shared" si="1"/>
        <v>9.7644</v>
      </c>
      <c r="E8" s="41">
        <f t="shared" si="2"/>
        <v>7.811520000000001</v>
      </c>
      <c r="F8" s="45"/>
    </row>
    <row r="9" spans="1:6" ht="12.75">
      <c r="A9" s="15" t="s">
        <v>9</v>
      </c>
      <c r="B9" s="16">
        <v>9.14</v>
      </c>
      <c r="C9" s="16">
        <f t="shared" si="0"/>
        <v>1.6909</v>
      </c>
      <c r="D9" s="16">
        <f t="shared" si="1"/>
        <v>10.8309</v>
      </c>
      <c r="E9" s="41">
        <f t="shared" si="2"/>
        <v>8.66472</v>
      </c>
      <c r="F9" s="45"/>
    </row>
    <row r="10" spans="1:6" ht="12.75">
      <c r="A10" s="15" t="s">
        <v>10</v>
      </c>
      <c r="B10" s="16">
        <v>8.24</v>
      </c>
      <c r="C10" s="16">
        <f t="shared" si="0"/>
        <v>1.5244</v>
      </c>
      <c r="D10" s="16">
        <f t="shared" si="1"/>
        <v>9.7644</v>
      </c>
      <c r="E10" s="41">
        <f t="shared" si="2"/>
        <v>7.811520000000001</v>
      </c>
      <c r="F10" s="45"/>
    </row>
    <row r="11" spans="1:6" ht="12.75">
      <c r="A11" s="17" t="s">
        <v>11</v>
      </c>
      <c r="B11" s="18">
        <v>8.24</v>
      </c>
      <c r="C11" s="18">
        <f t="shared" si="0"/>
        <v>1.5244</v>
      </c>
      <c r="D11" s="18">
        <f t="shared" si="1"/>
        <v>9.7644</v>
      </c>
      <c r="E11" s="42">
        <f t="shared" si="2"/>
        <v>7.811520000000001</v>
      </c>
      <c r="F11" s="46"/>
    </row>
    <row r="12" spans="1:6" ht="12.75">
      <c r="A12" s="13" t="s">
        <v>12</v>
      </c>
      <c r="B12" s="14">
        <v>5.48</v>
      </c>
      <c r="C12" s="14">
        <f t="shared" si="0"/>
        <v>1.0138</v>
      </c>
      <c r="D12" s="14">
        <f t="shared" si="1"/>
        <v>6.4938</v>
      </c>
      <c r="E12" s="40">
        <f aca="true" t="shared" si="3" ref="E12:E17">D12/100*80</f>
        <v>5.19504</v>
      </c>
      <c r="F12" s="44"/>
    </row>
    <row r="13" spans="1:6" ht="12.75">
      <c r="A13" s="15" t="s">
        <v>13</v>
      </c>
      <c r="B13" s="16">
        <v>5.94</v>
      </c>
      <c r="C13" s="16">
        <f t="shared" si="0"/>
        <v>1.0989</v>
      </c>
      <c r="D13" s="16">
        <f t="shared" si="1"/>
        <v>7.0389</v>
      </c>
      <c r="E13" s="41">
        <f t="shared" si="3"/>
        <v>5.631119999999999</v>
      </c>
      <c r="F13" s="45"/>
    </row>
    <row r="14" spans="1:6" ht="12.75">
      <c r="A14" s="15" t="s">
        <v>14</v>
      </c>
      <c r="B14" s="16">
        <v>6.39</v>
      </c>
      <c r="C14" s="16">
        <f t="shared" si="0"/>
        <v>1.18215</v>
      </c>
      <c r="D14" s="16">
        <f t="shared" si="1"/>
        <v>7.57215</v>
      </c>
      <c r="E14" s="41">
        <f t="shared" si="3"/>
        <v>6.05772</v>
      </c>
      <c r="F14" s="45"/>
    </row>
    <row r="15" spans="1:6" ht="12.75">
      <c r="A15" s="15" t="s">
        <v>15</v>
      </c>
      <c r="B15" s="16">
        <v>6.86</v>
      </c>
      <c r="C15" s="16">
        <f t="shared" si="0"/>
        <v>1.2691000000000001</v>
      </c>
      <c r="D15" s="16">
        <f t="shared" si="1"/>
        <v>8.129100000000001</v>
      </c>
      <c r="E15" s="41">
        <f t="shared" si="3"/>
        <v>6.503280000000001</v>
      </c>
      <c r="F15" s="45"/>
    </row>
    <row r="16" spans="1:6" ht="12.75">
      <c r="A16" s="15" t="s">
        <v>16</v>
      </c>
      <c r="B16" s="16">
        <v>7.31</v>
      </c>
      <c r="C16" s="16">
        <f t="shared" si="0"/>
        <v>1.35235</v>
      </c>
      <c r="D16" s="16">
        <f t="shared" si="1"/>
        <v>8.66235</v>
      </c>
      <c r="E16" s="41">
        <f t="shared" si="3"/>
        <v>6.929880000000001</v>
      </c>
      <c r="F16" s="45"/>
    </row>
    <row r="17" spans="1:6" ht="12.75">
      <c r="A17" s="17" t="s">
        <v>17</v>
      </c>
      <c r="B17" s="18">
        <v>7.77</v>
      </c>
      <c r="C17" s="18">
        <f t="shared" si="0"/>
        <v>1.43745</v>
      </c>
      <c r="D17" s="18">
        <f t="shared" si="1"/>
        <v>9.20745</v>
      </c>
      <c r="E17" s="42">
        <f t="shared" si="3"/>
        <v>7.36596</v>
      </c>
      <c r="F17" s="46"/>
    </row>
    <row r="18" spans="1:6" s="9" customFormat="1" ht="12.75">
      <c r="A18" s="29" t="s">
        <v>20</v>
      </c>
      <c r="B18" s="29"/>
      <c r="C18" s="29"/>
      <c r="D18" s="29"/>
      <c r="E18" s="43"/>
      <c r="F18" s="22"/>
    </row>
    <row r="19" spans="1:6" ht="12.75">
      <c r="A19" s="13" t="s">
        <v>49</v>
      </c>
      <c r="B19" s="19">
        <v>7.27</v>
      </c>
      <c r="C19" s="14">
        <f aca="true" t="shared" si="4" ref="C19:C25">B19/100*18.5</f>
        <v>1.34495</v>
      </c>
      <c r="D19" s="14">
        <f aca="true" t="shared" si="5" ref="D19:D25">SUM(B19:C19)</f>
        <v>8.61495</v>
      </c>
      <c r="E19" s="40">
        <f aca="true" t="shared" si="6" ref="E19:E25">D19/100*80</f>
        <v>6.89196</v>
      </c>
      <c r="F19" s="44"/>
    </row>
    <row r="20" spans="1:6" ht="12.75">
      <c r="A20" s="15" t="s">
        <v>50</v>
      </c>
      <c r="B20" s="20">
        <v>7.48</v>
      </c>
      <c r="C20" s="16">
        <f t="shared" si="4"/>
        <v>1.3838000000000001</v>
      </c>
      <c r="D20" s="16">
        <f t="shared" si="5"/>
        <v>8.863800000000001</v>
      </c>
      <c r="E20" s="41">
        <f t="shared" si="6"/>
        <v>7.0910400000000005</v>
      </c>
      <c r="F20" s="45"/>
    </row>
    <row r="21" spans="1:6" ht="12.75">
      <c r="A21" s="15" t="s">
        <v>51</v>
      </c>
      <c r="B21" s="20">
        <v>7.77</v>
      </c>
      <c r="C21" s="16">
        <f t="shared" si="4"/>
        <v>1.43745</v>
      </c>
      <c r="D21" s="16">
        <f t="shared" si="5"/>
        <v>9.20745</v>
      </c>
      <c r="E21" s="41">
        <f t="shared" si="6"/>
        <v>7.36596</v>
      </c>
      <c r="F21" s="45"/>
    </row>
    <row r="22" spans="1:6" ht="12.75">
      <c r="A22" s="15" t="s">
        <v>52</v>
      </c>
      <c r="B22" s="20">
        <v>8.45</v>
      </c>
      <c r="C22" s="16">
        <f t="shared" si="4"/>
        <v>1.5632499999999998</v>
      </c>
      <c r="D22" s="16">
        <f t="shared" si="5"/>
        <v>10.01325</v>
      </c>
      <c r="E22" s="41">
        <f t="shared" si="6"/>
        <v>8.0106</v>
      </c>
      <c r="F22" s="45"/>
    </row>
    <row r="23" spans="1:6" ht="12.75">
      <c r="A23" s="15" t="s">
        <v>53</v>
      </c>
      <c r="B23" s="20">
        <v>8.95</v>
      </c>
      <c r="C23" s="16">
        <f t="shared" si="4"/>
        <v>1.6557499999999998</v>
      </c>
      <c r="D23" s="16">
        <f t="shared" si="5"/>
        <v>10.605749999999999</v>
      </c>
      <c r="E23" s="41">
        <f t="shared" si="6"/>
        <v>8.484599999999999</v>
      </c>
      <c r="F23" s="45"/>
    </row>
    <row r="24" spans="1:6" ht="12.75">
      <c r="A24" s="17" t="s">
        <v>54</v>
      </c>
      <c r="B24" s="21">
        <v>9.46</v>
      </c>
      <c r="C24" s="18">
        <f t="shared" si="4"/>
        <v>1.7501</v>
      </c>
      <c r="D24" s="18">
        <f t="shared" si="5"/>
        <v>11.2101</v>
      </c>
      <c r="E24" s="42">
        <f t="shared" si="6"/>
        <v>8.96808</v>
      </c>
      <c r="F24" s="46"/>
    </row>
    <row r="25" spans="1:6" ht="12.75">
      <c r="A25" s="13" t="s">
        <v>29</v>
      </c>
      <c r="B25" s="19">
        <v>6.88</v>
      </c>
      <c r="C25" s="14">
        <f t="shared" si="4"/>
        <v>1.2728</v>
      </c>
      <c r="D25" s="14">
        <f t="shared" si="5"/>
        <v>8.1528</v>
      </c>
      <c r="E25" s="40">
        <f t="shared" si="6"/>
        <v>6.522239999999999</v>
      </c>
      <c r="F25" s="44"/>
    </row>
    <row r="26" spans="1:6" ht="12.75">
      <c r="A26" s="15" t="s">
        <v>30</v>
      </c>
      <c r="B26" s="20">
        <v>7.27</v>
      </c>
      <c r="C26" s="16">
        <f aca="true" t="shared" si="7" ref="C26:C44">B26/100*18.5</f>
        <v>1.34495</v>
      </c>
      <c r="D26" s="16">
        <f aca="true" t="shared" si="8" ref="D26:D32">SUM(B26:C26)</f>
        <v>8.61495</v>
      </c>
      <c r="E26" s="41">
        <f aca="true" t="shared" si="9" ref="E26:E44">D26/100*80</f>
        <v>6.89196</v>
      </c>
      <c r="F26" s="45"/>
    </row>
    <row r="27" spans="1:6" ht="12.75">
      <c r="A27" s="15" t="s">
        <v>31</v>
      </c>
      <c r="B27" s="20">
        <v>7.48</v>
      </c>
      <c r="C27" s="16">
        <f t="shared" si="7"/>
        <v>1.3838000000000001</v>
      </c>
      <c r="D27" s="16">
        <f t="shared" si="8"/>
        <v>8.863800000000001</v>
      </c>
      <c r="E27" s="41">
        <f t="shared" si="9"/>
        <v>7.0910400000000005</v>
      </c>
      <c r="F27" s="45"/>
    </row>
    <row r="28" spans="1:6" ht="12.75">
      <c r="A28" s="15" t="s">
        <v>34</v>
      </c>
      <c r="B28" s="20">
        <v>7.77</v>
      </c>
      <c r="C28" s="16">
        <f t="shared" si="7"/>
        <v>1.43745</v>
      </c>
      <c r="D28" s="16">
        <f t="shared" si="8"/>
        <v>9.20745</v>
      </c>
      <c r="E28" s="41">
        <f t="shared" si="9"/>
        <v>7.36596</v>
      </c>
      <c r="F28" s="45"/>
    </row>
    <row r="29" spans="1:6" ht="12.75">
      <c r="A29" s="15" t="s">
        <v>32</v>
      </c>
      <c r="B29" s="20">
        <v>7.98</v>
      </c>
      <c r="C29" s="16">
        <f t="shared" si="7"/>
        <v>1.4763000000000002</v>
      </c>
      <c r="D29" s="16">
        <f t="shared" si="8"/>
        <v>9.4563</v>
      </c>
      <c r="E29" s="41">
        <f t="shared" si="9"/>
        <v>7.565040000000001</v>
      </c>
      <c r="F29" s="45"/>
    </row>
    <row r="30" spans="1:6" ht="12.75">
      <c r="A30" s="15" t="s">
        <v>33</v>
      </c>
      <c r="B30" s="20">
        <v>8.45</v>
      </c>
      <c r="C30" s="16">
        <f t="shared" si="7"/>
        <v>1.5632499999999998</v>
      </c>
      <c r="D30" s="16">
        <f t="shared" si="8"/>
        <v>10.01325</v>
      </c>
      <c r="E30" s="41">
        <f t="shared" si="9"/>
        <v>8.0106</v>
      </c>
      <c r="F30" s="45"/>
    </row>
    <row r="31" spans="1:6" ht="12.75">
      <c r="A31" s="15" t="s">
        <v>35</v>
      </c>
      <c r="B31" s="20">
        <v>8.95</v>
      </c>
      <c r="C31" s="16">
        <f t="shared" si="7"/>
        <v>1.6557499999999998</v>
      </c>
      <c r="D31" s="16">
        <f t="shared" si="8"/>
        <v>10.605749999999999</v>
      </c>
      <c r="E31" s="41">
        <f t="shared" si="9"/>
        <v>8.484599999999999</v>
      </c>
      <c r="F31" s="45"/>
    </row>
    <row r="32" spans="1:6" ht="12.75">
      <c r="A32" s="17" t="s">
        <v>36</v>
      </c>
      <c r="B32" s="21">
        <v>9.46</v>
      </c>
      <c r="C32" s="18">
        <f t="shared" si="7"/>
        <v>1.7501</v>
      </c>
      <c r="D32" s="18">
        <f t="shared" si="8"/>
        <v>11.2101</v>
      </c>
      <c r="E32" s="42">
        <f t="shared" si="9"/>
        <v>8.96808</v>
      </c>
      <c r="F32" s="46"/>
    </row>
    <row r="33" spans="1:6" ht="12.75">
      <c r="A33" s="13" t="s">
        <v>37</v>
      </c>
      <c r="B33" s="19">
        <v>6.75</v>
      </c>
      <c r="C33" s="14">
        <f>B33/100*18.5</f>
        <v>1.24875</v>
      </c>
      <c r="D33" s="14">
        <f aca="true" t="shared" si="10" ref="D33:D44">SUM(B33:C33)</f>
        <v>7.99875</v>
      </c>
      <c r="E33" s="40">
        <f>D33/100*80</f>
        <v>6.399</v>
      </c>
      <c r="F33" s="44"/>
    </row>
    <row r="34" spans="1:6" ht="12.75">
      <c r="A34" s="15" t="s">
        <v>38</v>
      </c>
      <c r="B34" s="20">
        <v>6.95</v>
      </c>
      <c r="C34" s="16">
        <f t="shared" si="7"/>
        <v>1.2857500000000002</v>
      </c>
      <c r="D34" s="16">
        <f t="shared" si="10"/>
        <v>8.23575</v>
      </c>
      <c r="E34" s="41">
        <f t="shared" si="9"/>
        <v>6.5886</v>
      </c>
      <c r="F34" s="45"/>
    </row>
    <row r="35" spans="1:6" ht="12.75">
      <c r="A35" s="15" t="s">
        <v>39</v>
      </c>
      <c r="B35" s="20">
        <v>7.22</v>
      </c>
      <c r="C35" s="16">
        <f t="shared" si="7"/>
        <v>1.3357</v>
      </c>
      <c r="D35" s="16">
        <f t="shared" si="10"/>
        <v>8.5557</v>
      </c>
      <c r="E35" s="41">
        <f t="shared" si="9"/>
        <v>6.8445599999999995</v>
      </c>
      <c r="F35" s="45"/>
    </row>
    <row r="36" spans="1:6" ht="12.75">
      <c r="A36" s="15" t="s">
        <v>41</v>
      </c>
      <c r="B36" s="20">
        <v>7.86</v>
      </c>
      <c r="C36" s="16">
        <f t="shared" si="7"/>
        <v>1.4541</v>
      </c>
      <c r="D36" s="16">
        <f t="shared" si="10"/>
        <v>9.3141</v>
      </c>
      <c r="E36" s="41">
        <f t="shared" si="9"/>
        <v>7.451280000000001</v>
      </c>
      <c r="F36" s="45"/>
    </row>
    <row r="37" spans="1:6" ht="12.75">
      <c r="A37" s="15" t="s">
        <v>42</v>
      </c>
      <c r="B37" s="20">
        <v>8.31</v>
      </c>
      <c r="C37" s="16">
        <f t="shared" si="7"/>
        <v>1.5373500000000002</v>
      </c>
      <c r="D37" s="16">
        <f t="shared" si="10"/>
        <v>9.84735</v>
      </c>
      <c r="E37" s="41">
        <f t="shared" si="9"/>
        <v>7.87788</v>
      </c>
      <c r="F37" s="45"/>
    </row>
    <row r="38" spans="1:6" ht="12.75">
      <c r="A38" s="17" t="s">
        <v>40</v>
      </c>
      <c r="B38" s="21">
        <v>8.78</v>
      </c>
      <c r="C38" s="18">
        <f t="shared" si="7"/>
        <v>1.6242999999999999</v>
      </c>
      <c r="D38" s="18">
        <f t="shared" si="10"/>
        <v>10.4043</v>
      </c>
      <c r="E38" s="42">
        <f t="shared" si="9"/>
        <v>8.32344</v>
      </c>
      <c r="F38" s="46"/>
    </row>
    <row r="39" spans="1:6" ht="12.75">
      <c r="A39" s="13" t="s">
        <v>43</v>
      </c>
      <c r="B39" s="19">
        <v>6.75</v>
      </c>
      <c r="C39" s="14">
        <f>B39/100*18.5</f>
        <v>1.24875</v>
      </c>
      <c r="D39" s="14">
        <f t="shared" si="10"/>
        <v>7.99875</v>
      </c>
      <c r="E39" s="40">
        <f>D39/100*80</f>
        <v>6.399</v>
      </c>
      <c r="F39" s="44"/>
    </row>
    <row r="40" spans="1:6" ht="12.75">
      <c r="A40" s="15" t="s">
        <v>44</v>
      </c>
      <c r="B40" s="20">
        <v>6.95</v>
      </c>
      <c r="C40" s="16">
        <f t="shared" si="7"/>
        <v>1.2857500000000002</v>
      </c>
      <c r="D40" s="16">
        <f t="shared" si="10"/>
        <v>8.23575</v>
      </c>
      <c r="E40" s="41">
        <f t="shared" si="9"/>
        <v>6.5886</v>
      </c>
      <c r="F40" s="45"/>
    </row>
    <row r="41" spans="1:6" ht="12.75">
      <c r="A41" s="15" t="s">
        <v>45</v>
      </c>
      <c r="B41" s="20">
        <v>7.22</v>
      </c>
      <c r="C41" s="16">
        <f t="shared" si="7"/>
        <v>1.3357</v>
      </c>
      <c r="D41" s="16">
        <f t="shared" si="10"/>
        <v>8.5557</v>
      </c>
      <c r="E41" s="41">
        <f t="shared" si="9"/>
        <v>6.8445599999999995</v>
      </c>
      <c r="F41" s="45"/>
    </row>
    <row r="42" spans="1:6" ht="12.75">
      <c r="A42" s="15" t="s">
        <v>46</v>
      </c>
      <c r="B42" s="20">
        <v>7.67</v>
      </c>
      <c r="C42" s="16">
        <f t="shared" si="7"/>
        <v>1.4189500000000002</v>
      </c>
      <c r="D42" s="16">
        <f t="shared" si="10"/>
        <v>9.08895</v>
      </c>
      <c r="E42" s="41">
        <f t="shared" si="9"/>
        <v>7.271160000000001</v>
      </c>
      <c r="F42" s="45"/>
    </row>
    <row r="43" spans="1:6" ht="12.75">
      <c r="A43" s="15" t="s">
        <v>47</v>
      </c>
      <c r="B43" s="20">
        <v>8.31</v>
      </c>
      <c r="C43" s="16">
        <f t="shared" si="7"/>
        <v>1.5373500000000002</v>
      </c>
      <c r="D43" s="16">
        <f t="shared" si="10"/>
        <v>9.84735</v>
      </c>
      <c r="E43" s="41">
        <f t="shared" si="9"/>
        <v>7.87788</v>
      </c>
      <c r="F43" s="45"/>
    </row>
    <row r="44" spans="1:6" ht="12.75">
      <c r="A44" s="17" t="s">
        <v>48</v>
      </c>
      <c r="B44" s="21">
        <v>8.78</v>
      </c>
      <c r="C44" s="18">
        <f t="shared" si="7"/>
        <v>1.6242999999999999</v>
      </c>
      <c r="D44" s="18">
        <f t="shared" si="10"/>
        <v>10.4043</v>
      </c>
      <c r="E44" s="42">
        <f t="shared" si="9"/>
        <v>8.32344</v>
      </c>
      <c r="F44" s="46"/>
    </row>
    <row r="45" spans="1:7" ht="12.75" customHeight="1">
      <c r="A45" s="29" t="s">
        <v>27</v>
      </c>
      <c r="B45" s="29"/>
      <c r="C45" s="29"/>
      <c r="D45" s="29"/>
      <c r="G45" t="s">
        <v>61</v>
      </c>
    </row>
    <row r="46" spans="1:7" ht="12.75">
      <c r="A46" s="4" t="s">
        <v>27</v>
      </c>
      <c r="B46" s="1">
        <v>1063.57</v>
      </c>
      <c r="C46" s="1" t="s">
        <v>23</v>
      </c>
      <c r="D46" s="23">
        <f>B46/184</f>
        <v>5.780271739130434</v>
      </c>
      <c r="E46" s="34" t="s">
        <v>56</v>
      </c>
      <c r="F46" s="35"/>
      <c r="G46" s="27" t="s">
        <v>65</v>
      </c>
    </row>
    <row r="47" spans="1:7" ht="12.75">
      <c r="A47" s="4" t="s">
        <v>27</v>
      </c>
      <c r="B47" s="1">
        <v>1063.57</v>
      </c>
      <c r="C47" s="1" t="s">
        <v>21</v>
      </c>
      <c r="D47" s="23">
        <f>B47/176</f>
        <v>6.043011363636364</v>
      </c>
      <c r="E47" s="36" t="s">
        <v>57</v>
      </c>
      <c r="F47" s="37"/>
      <c r="G47" s="26" t="s">
        <v>64</v>
      </c>
    </row>
    <row r="48" spans="1:7" ht="12.75">
      <c r="A48" s="4" t="s">
        <v>27</v>
      </c>
      <c r="B48" s="1">
        <v>1063.57</v>
      </c>
      <c r="C48" s="1" t="s">
        <v>22</v>
      </c>
      <c r="D48" s="23">
        <f>B48/168</f>
        <v>6.3307738095238095</v>
      </c>
      <c r="E48" s="36" t="s">
        <v>58</v>
      </c>
      <c r="F48" s="37"/>
      <c r="G48" s="26" t="s">
        <v>62</v>
      </c>
    </row>
    <row r="49" spans="1:7" ht="12.75">
      <c r="A49" s="4" t="s">
        <v>27</v>
      </c>
      <c r="B49" s="1">
        <v>1063.57</v>
      </c>
      <c r="C49" s="1" t="s">
        <v>24</v>
      </c>
      <c r="D49" s="23">
        <f>B49/160</f>
        <v>6.6473125</v>
      </c>
      <c r="E49" s="38" t="s">
        <v>63</v>
      </c>
      <c r="F49" s="39"/>
      <c r="G49" s="27">
        <v>2</v>
      </c>
    </row>
    <row r="50" spans="1:7" s="9" customFormat="1" ht="12.75">
      <c r="A50" s="32" t="s">
        <v>59</v>
      </c>
      <c r="B50" s="33"/>
      <c r="C50" s="33"/>
      <c r="D50" s="33"/>
      <c r="E50" s="33"/>
      <c r="F50" s="33"/>
      <c r="G50" s="9" t="s">
        <v>60</v>
      </c>
    </row>
    <row r="51" spans="1:7" ht="12.75">
      <c r="A51" s="24" t="s">
        <v>28</v>
      </c>
      <c r="B51" s="11" t="s">
        <v>0</v>
      </c>
      <c r="C51" s="11">
        <v>5.78</v>
      </c>
      <c r="D51" s="11">
        <v>6.04</v>
      </c>
      <c r="E51" s="11">
        <v>6.33</v>
      </c>
      <c r="F51" s="11">
        <v>6.65</v>
      </c>
      <c r="G51" s="25"/>
    </row>
    <row r="52" spans="1:7" ht="12.75">
      <c r="A52" s="4"/>
      <c r="B52" s="3"/>
      <c r="C52" s="2">
        <f>B52*C51</f>
        <v>0</v>
      </c>
      <c r="D52" s="2">
        <f>B52*D51</f>
        <v>0</v>
      </c>
      <c r="E52" s="2">
        <f>B52*E51</f>
        <v>0</v>
      </c>
      <c r="F52" s="2">
        <f>B52*F51</f>
        <v>0</v>
      </c>
      <c r="G52" s="2">
        <f>B52*G51</f>
        <v>0</v>
      </c>
    </row>
    <row r="53" spans="1:7" ht="12.75">
      <c r="A53" s="4"/>
      <c r="B53" s="3"/>
      <c r="C53" s="2">
        <f>B53*C51</f>
        <v>0</v>
      </c>
      <c r="D53" s="2">
        <f>B53*D51</f>
        <v>0</v>
      </c>
      <c r="E53" s="2">
        <f>B53*E51</f>
        <v>0</v>
      </c>
      <c r="F53" s="2">
        <f>B53*F51</f>
        <v>0</v>
      </c>
      <c r="G53" s="2">
        <f>B53*G51</f>
        <v>0</v>
      </c>
    </row>
    <row r="54" spans="2:7" ht="12.75">
      <c r="B54" s="3"/>
      <c r="C54" s="2">
        <f>B54*C51</f>
        <v>0</v>
      </c>
      <c r="D54" s="2">
        <f>B54*D51</f>
        <v>0</v>
      </c>
      <c r="E54" s="2">
        <f>B54*E51</f>
        <v>0</v>
      </c>
      <c r="F54" s="2">
        <f>B54*F51</f>
        <v>0</v>
      </c>
      <c r="G54" s="2">
        <f>B54*G51</f>
        <v>0</v>
      </c>
    </row>
    <row r="55" spans="2:7" ht="12.75">
      <c r="B55" s="3"/>
      <c r="C55" s="2">
        <f>B55*C51</f>
        <v>0</v>
      </c>
      <c r="D55" s="2">
        <f>B55*D51</f>
        <v>0</v>
      </c>
      <c r="E55" s="2">
        <f>B55*E51</f>
        <v>0</v>
      </c>
      <c r="F55" s="2">
        <f>B55*F51</f>
        <v>0</v>
      </c>
      <c r="G55" s="2">
        <f>B55*G51</f>
        <v>0</v>
      </c>
    </row>
    <row r="56" spans="2:7" ht="12.75">
      <c r="B56" s="3"/>
      <c r="C56" s="2">
        <f>B56*C51</f>
        <v>0</v>
      </c>
      <c r="D56" s="2">
        <f>B56*D51</f>
        <v>0</v>
      </c>
      <c r="E56" s="2">
        <f>B56*E51</f>
        <v>0</v>
      </c>
      <c r="F56" s="2">
        <f>B56*F51</f>
        <v>0</v>
      </c>
      <c r="G56" s="2">
        <f>B56*G51</f>
        <v>0</v>
      </c>
    </row>
    <row r="57" spans="2:7" ht="12.75">
      <c r="B57" s="3"/>
      <c r="C57" s="2">
        <f>B57*C51</f>
        <v>0</v>
      </c>
      <c r="D57" s="2">
        <f>B57*D51</f>
        <v>0</v>
      </c>
      <c r="E57" s="2">
        <f>B57*E51</f>
        <v>0</v>
      </c>
      <c r="F57" s="2">
        <f>B57*F51</f>
        <v>0</v>
      </c>
      <c r="G57" s="2">
        <f>B57*G51</f>
        <v>0</v>
      </c>
    </row>
    <row r="58" spans="1:6" s="9" customFormat="1" ht="12.75">
      <c r="A58" s="10"/>
      <c r="C58" s="12">
        <f>SUM(C52:C57)</f>
        <v>0</v>
      </c>
      <c r="D58" s="12">
        <f>SUM(D52:D57)</f>
        <v>0</v>
      </c>
      <c r="E58" s="12">
        <f>SUM(E52:E57)</f>
        <v>0</v>
      </c>
      <c r="F58" s="12">
        <f>SUM(F52:F57)</f>
        <v>0</v>
      </c>
    </row>
    <row r="59" spans="1:7" ht="12.75">
      <c r="A59" s="31" t="s">
        <v>67</v>
      </c>
      <c r="B59" s="31"/>
      <c r="C59" s="31"/>
      <c r="D59" s="31"/>
      <c r="E59" s="31"/>
      <c r="F59" s="31"/>
      <c r="G59" s="31"/>
    </row>
    <row r="60" spans="1:7" ht="12.75">
      <c r="A60" s="31" t="s">
        <v>66</v>
      </c>
      <c r="B60" s="31"/>
      <c r="C60" s="31"/>
      <c r="D60" s="31"/>
      <c r="E60" s="31"/>
      <c r="F60" s="31"/>
      <c r="G60" s="31"/>
    </row>
  </sheetData>
  <mergeCells count="12">
    <mergeCell ref="A60:G60"/>
    <mergeCell ref="A50:F50"/>
    <mergeCell ref="A3:D3"/>
    <mergeCell ref="A18:D18"/>
    <mergeCell ref="E46:F46"/>
    <mergeCell ref="E47:F47"/>
    <mergeCell ref="E48:F48"/>
    <mergeCell ref="E49:F49"/>
    <mergeCell ref="A1:G1"/>
    <mergeCell ref="A45:D45"/>
    <mergeCell ref="E3:F3"/>
    <mergeCell ref="A59:G59"/>
  </mergeCells>
  <printOptions/>
  <pageMargins left="0.75" right="0.75" top="0.15" bottom="0.35" header="0.15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direttore</cp:lastModifiedBy>
  <cp:lastPrinted>2009-02-03T14:37:08Z</cp:lastPrinted>
  <dcterms:created xsi:type="dcterms:W3CDTF">2009-01-22T08:04:28Z</dcterms:created>
  <dcterms:modified xsi:type="dcterms:W3CDTF">2009-02-24T08:20:58Z</dcterms:modified>
  <cp:category/>
  <cp:version/>
  <cp:contentType/>
  <cp:contentStatus/>
</cp:coreProperties>
</file>